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<sst xmlns="http://schemas.openxmlformats.org/spreadsheetml/2006/main" count="129" uniqueCount="114">
  <si>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</si>
  <si>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</si>
  <si>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</si>
  <si>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</si>
  <si>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</si>
  <si>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</si>
  <si>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</si>
  <si>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</si>
  <si>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</si>
  <si>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</si>
  <si>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</si>
  <si>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</si>
  <si>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</si>
  <si>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</si>
  <si>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</si>
  <si>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</si>
  <si>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</si>
  <si>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</si>
  <si>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</si>
  <si>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</si>
  <si>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</si>
  <si>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</si>
  <si>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</si>
  <si>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</si>
  <si>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</si>
  <si>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</si>
  <si>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</si>
  <si>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</si>
  <si>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</si>
  <si>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</si>
  <si>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</si>
  <si>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</si>
  <si>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</si>
  <si>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</si>
  <si>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</si>
  <si>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</si>
  <si>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</si>
  <si>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</si>
  <si>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</si>
  <si>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</si>
  <si>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</si>
  <si>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</si>
  <si>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</si>
  <si>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</si>
  <si>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</si>
  <si>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</si>
  <si>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</si>
  <si>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</si>
  <si>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</si>
  <si>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</si>
  <si>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</si>
  <si>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</si>
  <si>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</si>
  <si>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</si>
  <si>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</si>
  <si>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</si>
  <si>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</si>
  <si>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</si>
  <si>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</si>
  <si>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</si>
  <si>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</si>
  <si>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</si>
  <si>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</si>
  <si>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</si>
  <si>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</si>
  <si>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</si>
  <si>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</si>
  <si>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</si>
  <si>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</si>
  <si>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</si>
  <si>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</si>
  <si>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</si>
  <si>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</si>
  <si>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</si>
  <si>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</si>
  <si>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</si>
  <si>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</si>
  <si>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</si>
  <si>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</si>
  <si>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</si>
  <si>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</si>
  <si>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</si>
  <si>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</si>
  <si>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</si>
  <si>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</si>
  <si>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</si>
  <si>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</si>
  <si>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</si>
  <si>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</si>
  <si>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</si>
  <si>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</si>
  <si>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</si>
  <si>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</si>
  <si>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</si>
  <si>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</si>
  <si>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</si>
  <si>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</si>
  <si>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</si>
  <si>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</si>
  <si>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</si>
  <si>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</si>
  <si>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</si>
  <si>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</si>
  <si>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</si>
  <si>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</si>
  <si>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</si>
  <si>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</si>
  <si>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</si>
  <si>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</si>
  <si>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</si>
  <si>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>Главный бухгалтер</t>
  </si>
  <si>
    <t>Шевченко Н.В.</t>
  </si>
  <si>
    <t>Ноздрачёв Ю.В.</t>
  </si>
  <si>
    <t xml:space="preserve">                 размера собственных средств на 31.12.2012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</si>
</sst>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0">
      <selection activeCell="J77" sqref="J7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170986.84</v>
      </c>
      <c r="D22" s="5">
        <v>1</v>
      </c>
      <c r="E22" s="22">
        <f>C22*D22</f>
        <v>170986.84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170986.84</v>
      </c>
      <c r="D26" s="13" t="s">
        <v>29</v>
      </c>
      <c r="E26" s="23">
        <f>E21+E22+E23+E24+E25</f>
        <v>170986.84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133318.89</v>
      </c>
      <c r="D29" s="5">
        <v>1</v>
      </c>
      <c r="E29" s="22">
        <f>C29*D29</f>
        <v>133318.89</v>
      </c>
    </row>
    <row r="30" spans="1:5" ht="15">
      <c r="A30" s="10" t="s">
        <v>32</v>
      </c>
      <c r="B30" s="11" t="s">
        <v>35</v>
      </c>
      <c r="C30" s="23">
        <f>C28+C29</f>
        <v>133318.89</v>
      </c>
      <c r="D30" s="13" t="s">
        <v>29</v>
      </c>
      <c r="E30" s="23">
        <f>E28+E29</f>
        <v>133318.89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638305.92</v>
      </c>
      <c r="D37" s="5">
        <v>1</v>
      </c>
      <c r="E37" s="31">
        <f aca="true" t="shared" si="0" ref="E37:E49">C37*D37</f>
        <v>638305.92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63906305.92</v>
      </c>
      <c r="D50" s="13" t="s">
        <v>29</v>
      </c>
      <c r="E50" s="23">
        <f>E36+E37+E38+E39+E40+E41+E42+E43+E44+E45+E46+E47+E48+E49</f>
        <v>63873805.92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38053.74</v>
      </c>
      <c r="D64" s="5">
        <v>1</v>
      </c>
      <c r="E64" s="7">
        <f t="shared" si="1"/>
        <v>38053.74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21722.59</v>
      </c>
      <c r="D67" s="5">
        <v>1</v>
      </c>
      <c r="E67" s="22">
        <f t="shared" si="1"/>
        <v>21722.59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122600.37</v>
      </c>
      <c r="D69" s="5">
        <v>1</v>
      </c>
      <c r="E69" s="22">
        <f t="shared" si="1"/>
        <v>122600.37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f>3500+108653.07+1017272.96</f>
        <v>1129426.03</v>
      </c>
      <c r="D74" s="5">
        <v>0.1</v>
      </c>
      <c r="E74" s="22">
        <f t="shared" si="1"/>
        <v>112942.603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1311802.73</v>
      </c>
      <c r="D75" s="13" t="s">
        <v>29</v>
      </c>
      <c r="E75" s="23">
        <f>E52+E53+E54+E55+E56+E57+E58+E59+E60+E61+E62+E63+E64+E65+E66+E67+E68+E69+E70+E71+E72+E73+E74</f>
        <v>295319.303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2">
        <f>4222.16+16542651.9-5959546.22</f>
        <v>10587327.84</v>
      </c>
      <c r="D77" s="5">
        <v>1</v>
      </c>
      <c r="E77" s="22">
        <f>C77*D77</f>
        <v>10587327.84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75060758.793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30">
        <f aca="true" t="shared" si="2" ref="E83:E90">C83</f>
        <v>0</v>
      </c>
    </row>
    <row r="84" spans="1:5" ht="15">
      <c r="A84" s="8" t="s">
        <v>92</v>
      </c>
      <c r="B84" s="5">
        <v>560</v>
      </c>
      <c r="C84" s="22">
        <f>24483125.41-14158633.65</f>
        <v>10324491.76</v>
      </c>
      <c r="D84" s="5" t="s">
        <v>29</v>
      </c>
      <c r="E84" s="22">
        <f t="shared" si="2"/>
        <v>10324491.76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10324491.76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64736267.033</v>
      </c>
    </row>
    <row r="96" spans="1:5" ht="15.75" thickBot="1">
      <c r="A96" t="s">
        <v>110</v>
      </c>
      <c r="B96" s="18"/>
      <c r="C96" s="18"/>
      <c r="D96" s="41" t="s">
        <v>111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109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2012-11-28T08:04:45Z</cp:lastPrinted>
  <dcterms:created xsi:type="dcterms:W3CDTF">2010-10-15T10:42:50Z</dcterms:created>
  <dcterms:modified xsi:type="dcterms:W3CDTF">2013-01-29T12:04:35Z</dcterms:modified>
  <cp:category/>
  <cp:version/>
  <cp:contentType/>
  <cp:contentStatus/>
</cp:coreProperties>
</file>